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Coffee Exports By Type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<sst xmlns="http://schemas.openxmlformats.org/spreadsheetml/2006/main" count="44" uniqueCount="40">
  <si>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B. EXPORTS</t>
  </si>
  <si>
    <t xml:space="preserve">    (a) Total Volume (60-Kg bags)</t>
  </si>
  <si>
    <t xml:space="preserve">         Robusta</t>
  </si>
  <si>
    <t xml:space="preserve">        Arabica</t>
  </si>
  <si>
    <t xml:space="preserve">    (b) Total Value (US$ million)</t>
  </si>
  <si>
    <t>PARAMETER/INDICATOR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</si>
  <si>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</si>
  <si>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</si>
  <si>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</si>
  <si>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</si>
  <si>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</si>
  <si>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</si>
  <si>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</si>
  <si>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</si>
  <si>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</si>
  <si>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</si>
  <si>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</si>
  <si>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</si>
  <si>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</si>
  <si>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</si>
  <si>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</si>
  <si>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</si>
  <si>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</si>
  <si>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</si>
  <si>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</si>
  <si>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</si>
  <si>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</si>
  <si>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Unit Value in US $ /Kilo</t>
  </si>
  <si>
    <t>2012/13</t>
  </si>
  <si>
    <t>2013/14</t>
  </si>
  <si>
    <t>2014/15</t>
  </si>
  <si>
    <t>Source: UCDA</t>
  </si>
  <si>
    <t>2015/16</t>
  </si>
  <si>
    <t>2016/17</t>
  </si>
  <si>
    <t>UGANDA'S COFFEE EXPORTS BY TYPE SINCE LIBERALIZATION BY COFFEE YEAR</t>
  </si>
  <si>
    <t>2018/19</t>
  </si>
  <si>
    <t>2019/20</t>
  </si>
  <si>
    <t>2020/21</t>
  </si>
  <si>
    <t>2017/18</t>
  </si>
  <si>
    <t xml:space="preserve">2021/22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</si>
</sst>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_-;\-* #,##0_-;_-* &quot;-&quot;??_-;_-@_-"/>
    <numFmt numFmtId="174" formatCode="_-* #,##0.0_-;\-* #,##0.0_-;_-* &quot;-&quot;??_-;_-@_-"/>
    <numFmt numFmtId="175" formatCode="0.000000"/>
    <numFmt numFmtId="176" formatCode="0.00000"/>
    <numFmt numFmtId="177" formatCode="0.0000"/>
    <numFmt numFmtId="178" formatCode="0.000"/>
    <numFmt numFmtId="17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173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42" applyNumberFormat="1" applyFont="1" applyAlignment="1">
      <alignment/>
    </xf>
    <xf numFmtId="0" fontId="44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/>
    </xf>
    <xf numFmtId="172" fontId="3" fillId="0" borderId="10" xfId="42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73" fontId="45" fillId="0" borderId="10" xfId="42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172" fontId="44" fillId="0" borderId="10" xfId="42" applyNumberFormat="1" applyFont="1" applyBorder="1" applyAlignment="1">
      <alignment/>
    </xf>
    <xf numFmtId="173" fontId="44" fillId="0" borderId="10" xfId="42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172" fontId="5" fillId="0" borderId="10" xfId="42" applyNumberFormat="1" applyFont="1" applyBorder="1" applyAlignment="1">
      <alignment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171" fontId="44" fillId="0" borderId="10" xfId="42" applyNumberFormat="1" applyFont="1" applyBorder="1" applyAlignment="1">
      <alignment/>
    </xf>
    <xf numFmtId="43" fontId="5" fillId="0" borderId="10" xfId="42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71" fontId="44" fillId="0" borderId="10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171" fontId="45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5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6.421875" style="0" customWidth="1"/>
    <col min="2" max="2" width="13.7109375" style="0" customWidth="1"/>
    <col min="3" max="3" width="12.28125" style="0" customWidth="1"/>
    <col min="4" max="4" width="13.00390625" style="0" customWidth="1"/>
    <col min="5" max="5" width="11.7109375" style="0" customWidth="1"/>
    <col min="6" max="6" width="12.140625" style="0" customWidth="1"/>
    <col min="7" max="7" width="11.28125" style="0" customWidth="1"/>
    <col min="8" max="8" width="12.28125" style="0" customWidth="1"/>
    <col min="9" max="9" width="11.28125" style="0" customWidth="1"/>
    <col min="10" max="10" width="12.421875" style="0" customWidth="1"/>
    <col min="11" max="11" width="11.140625" style="0" customWidth="1"/>
    <col min="12" max="12" width="11.421875" style="0" customWidth="1"/>
    <col min="13" max="13" width="12.57421875" style="0" customWidth="1"/>
    <col min="14" max="14" width="12.00390625" style="0" customWidth="1"/>
    <col min="15" max="15" width="12.8515625" style="0" customWidth="1"/>
    <col min="16" max="16" width="13.7109375" style="0" customWidth="1"/>
    <col min="17" max="17" width="13.00390625" style="0" customWidth="1"/>
    <col min="18" max="18" width="11.421875" style="0" customWidth="1"/>
    <col min="19" max="19" width="12.57421875" style="0" customWidth="1"/>
    <col min="20" max="20" width="11.57421875" style="0" bestFit="1" customWidth="1"/>
    <col min="21" max="21" width="12.00390625" style="0" customWidth="1"/>
    <col min="22" max="22" width="11.57421875" style="0" customWidth="1"/>
    <col min="23" max="23" width="12.00390625" style="0" customWidth="1"/>
    <col min="24" max="25" width="13.421875" style="0" bestFit="1" customWidth="1"/>
    <col min="26" max="26" width="12.57421875" style="0" customWidth="1"/>
    <col min="27" max="27" width="15.00390625" style="0" customWidth="1"/>
    <col min="28" max="28" width="13.00390625" style="1" customWidth="1"/>
    <col min="29" max="31" width="10.140625" style="0" bestFit="1" customWidth="1"/>
    <col min="32" max="32" width="12.421875" style="0" customWidth="1"/>
    <col min="33" max="33" width="10.57421875" style="0" bestFit="1" customWidth="1"/>
  </cols>
  <sheetData>
    <row r="1" spans="1:32" ht="16.5" customHeight="1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s="1" customFormat="1" ht="15.75">
      <c r="A2" s="7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8" t="s">
        <v>16</v>
      </c>
      <c r="M2" s="9" t="s">
        <v>17</v>
      </c>
      <c r="N2" s="9" t="s">
        <v>18</v>
      </c>
      <c r="O2" s="9" t="s">
        <v>19</v>
      </c>
      <c r="P2" s="9" t="s">
        <v>20</v>
      </c>
      <c r="Q2" s="9" t="s">
        <v>21</v>
      </c>
      <c r="R2" s="9" t="s">
        <v>22</v>
      </c>
      <c r="S2" s="9" t="s">
        <v>23</v>
      </c>
      <c r="T2" s="9" t="s">
        <v>24</v>
      </c>
      <c r="U2" s="10" t="s">
        <v>25</v>
      </c>
      <c r="V2" s="9" t="s">
        <v>26</v>
      </c>
      <c r="W2" s="9" t="s">
        <v>28</v>
      </c>
      <c r="X2" s="9" t="s">
        <v>29</v>
      </c>
      <c r="Y2" s="9" t="s">
        <v>30</v>
      </c>
      <c r="Z2" s="9" t="s">
        <v>32</v>
      </c>
      <c r="AA2" s="9" t="s">
        <v>33</v>
      </c>
      <c r="AB2" s="9" t="s">
        <v>38</v>
      </c>
      <c r="AC2" s="11" t="s">
        <v>35</v>
      </c>
      <c r="AD2" s="11" t="s">
        <v>36</v>
      </c>
      <c r="AE2" s="11" t="s">
        <v>37</v>
      </c>
      <c r="AF2" s="11" t="s">
        <v>39</v>
      </c>
    </row>
    <row r="3" spans="1:32" ht="17.25">
      <c r="A3" s="7" t="s">
        <v>0</v>
      </c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  <c r="M3" s="14"/>
      <c r="N3" s="14"/>
      <c r="O3" s="14"/>
      <c r="P3" s="14"/>
      <c r="Q3" s="14"/>
      <c r="R3" s="14"/>
      <c r="S3" s="15"/>
      <c r="T3" s="15"/>
      <c r="U3" s="16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5">
      <c r="A4" s="18" t="s">
        <v>1</v>
      </c>
      <c r="B4" s="19">
        <f>B5+B6</f>
        <v>2053217</v>
      </c>
      <c r="C4" s="19">
        <f aca="true" t="shared" si="0" ref="C4:L4">C5+C6</f>
        <v>2088642</v>
      </c>
      <c r="D4" s="19">
        <f t="shared" si="0"/>
        <v>3005205</v>
      </c>
      <c r="E4" s="19">
        <f t="shared" si="0"/>
        <v>2791753</v>
      </c>
      <c r="F4" s="19">
        <f t="shared" si="0"/>
        <v>4148803</v>
      </c>
      <c r="G4" s="19">
        <f t="shared" si="0"/>
        <v>4237114</v>
      </c>
      <c r="H4" s="19">
        <f t="shared" si="0"/>
        <v>3032338</v>
      </c>
      <c r="I4" s="19">
        <f t="shared" si="0"/>
        <v>3647989</v>
      </c>
      <c r="J4" s="19">
        <f t="shared" si="0"/>
        <v>2917257</v>
      </c>
      <c r="K4" s="19">
        <f t="shared" si="0"/>
        <v>3074773</v>
      </c>
      <c r="L4" s="19">
        <f t="shared" si="0"/>
        <v>3146381</v>
      </c>
      <c r="M4" s="20">
        <v>2663888</v>
      </c>
      <c r="N4" s="19">
        <f aca="true" t="shared" si="1" ref="N4:S4">N5+N6</f>
        <v>2523042</v>
      </c>
      <c r="O4" s="19">
        <f t="shared" si="1"/>
        <v>2504890</v>
      </c>
      <c r="P4" s="19">
        <f t="shared" si="1"/>
        <v>2002324</v>
      </c>
      <c r="Q4" s="19">
        <f t="shared" si="1"/>
        <v>2704236</v>
      </c>
      <c r="R4" s="19">
        <f t="shared" si="1"/>
        <v>3210603</v>
      </c>
      <c r="S4" s="19">
        <f t="shared" si="1"/>
        <v>3053688</v>
      </c>
      <c r="T4" s="19">
        <f aca="true" t="shared" si="2" ref="T4:Y4">T5+T6</f>
        <v>2668971</v>
      </c>
      <c r="U4" s="19">
        <f t="shared" si="2"/>
        <v>3149423</v>
      </c>
      <c r="V4" s="19">
        <f t="shared" si="2"/>
        <v>2726249</v>
      </c>
      <c r="W4" s="19">
        <f t="shared" si="2"/>
        <v>3582629</v>
      </c>
      <c r="X4" s="21">
        <f t="shared" si="2"/>
        <v>3499829</v>
      </c>
      <c r="Y4" s="21">
        <f t="shared" si="2"/>
        <v>3455852</v>
      </c>
      <c r="Z4" s="21">
        <f>Z5+Z6</f>
        <v>3315567</v>
      </c>
      <c r="AA4" s="21">
        <f>AA5+AA6</f>
        <v>4605158</v>
      </c>
      <c r="AB4" s="21">
        <v>4304121</v>
      </c>
      <c r="AC4" s="22">
        <v>4439968</v>
      </c>
      <c r="AD4" s="22">
        <v>5359970</v>
      </c>
      <c r="AE4" s="22">
        <v>6498941</v>
      </c>
      <c r="AF4" s="21">
        <v>5858957</v>
      </c>
    </row>
    <row r="5" spans="1:32" ht="16.5">
      <c r="A5" s="18" t="s">
        <v>2</v>
      </c>
      <c r="B5" s="23">
        <v>1884183</v>
      </c>
      <c r="C5" s="23">
        <v>1841510</v>
      </c>
      <c r="D5" s="23">
        <v>2471960</v>
      </c>
      <c r="E5" s="23">
        <v>2284109</v>
      </c>
      <c r="F5" s="23">
        <v>3762347</v>
      </c>
      <c r="G5" s="23">
        <v>3789013</v>
      </c>
      <c r="H5" s="23">
        <v>2691878</v>
      </c>
      <c r="I5" s="23">
        <v>3291540</v>
      </c>
      <c r="J5" s="23">
        <v>2390682</v>
      </c>
      <c r="K5" s="23">
        <v>2614862</v>
      </c>
      <c r="L5" s="23">
        <v>2716005</v>
      </c>
      <c r="M5" s="24">
        <v>2239766</v>
      </c>
      <c r="N5" s="23">
        <v>1979353</v>
      </c>
      <c r="O5" s="24">
        <v>1988360</v>
      </c>
      <c r="P5" s="24">
        <v>1408314</v>
      </c>
      <c r="Q5" s="25">
        <v>2144482</v>
      </c>
      <c r="R5" s="24">
        <v>2713498</v>
      </c>
      <c r="S5" s="26">
        <v>2405137</v>
      </c>
      <c r="T5" s="27">
        <v>1957400</v>
      </c>
      <c r="U5" s="27">
        <v>2484013</v>
      </c>
      <c r="V5" s="27">
        <v>1904176</v>
      </c>
      <c r="W5" s="27">
        <v>2781478</v>
      </c>
      <c r="X5" s="27">
        <v>2735020</v>
      </c>
      <c r="Y5" s="27">
        <v>2722636</v>
      </c>
      <c r="Z5" s="27">
        <v>2435160</v>
      </c>
      <c r="AA5" s="27">
        <v>3618631</v>
      </c>
      <c r="AB5" s="27">
        <v>3190306</v>
      </c>
      <c r="AC5" s="28">
        <v>3472050</v>
      </c>
      <c r="AD5" s="28">
        <v>4394629</v>
      </c>
      <c r="AE5" s="28">
        <v>5807447</v>
      </c>
      <c r="AF5" s="27">
        <v>4871280</v>
      </c>
    </row>
    <row r="6" spans="1:33" ht="16.5">
      <c r="A6" s="18" t="s">
        <v>3</v>
      </c>
      <c r="B6" s="23">
        <v>169034</v>
      </c>
      <c r="C6" s="23">
        <v>247132</v>
      </c>
      <c r="D6" s="23">
        <v>533245</v>
      </c>
      <c r="E6" s="23">
        <v>507644</v>
      </c>
      <c r="F6" s="23">
        <v>386456</v>
      </c>
      <c r="G6" s="23">
        <v>448101</v>
      </c>
      <c r="H6" s="23">
        <v>340460</v>
      </c>
      <c r="I6" s="23">
        <v>356449</v>
      </c>
      <c r="J6" s="23">
        <v>526575</v>
      </c>
      <c r="K6" s="23">
        <v>459911</v>
      </c>
      <c r="L6" s="23">
        <v>430376</v>
      </c>
      <c r="M6" s="24">
        <v>443386</v>
      </c>
      <c r="N6" s="23">
        <v>543689</v>
      </c>
      <c r="O6" s="24">
        <v>516530</v>
      </c>
      <c r="P6" s="24">
        <v>594010</v>
      </c>
      <c r="Q6" s="24">
        <v>559754</v>
      </c>
      <c r="R6" s="24">
        <v>497105</v>
      </c>
      <c r="S6" s="29">
        <v>648551</v>
      </c>
      <c r="T6" s="27">
        <v>711571</v>
      </c>
      <c r="U6" s="27">
        <v>665410</v>
      </c>
      <c r="V6" s="27">
        <v>822073</v>
      </c>
      <c r="W6" s="27">
        <v>801151</v>
      </c>
      <c r="X6" s="27">
        <v>764809</v>
      </c>
      <c r="Y6" s="27">
        <v>733216</v>
      </c>
      <c r="Z6" s="27">
        <v>880407</v>
      </c>
      <c r="AA6" s="27">
        <v>986527</v>
      </c>
      <c r="AB6" s="27">
        <v>1113815</v>
      </c>
      <c r="AC6" s="28">
        <v>967918</v>
      </c>
      <c r="AD6" s="28">
        <v>965341</v>
      </c>
      <c r="AE6" s="28">
        <v>691494</v>
      </c>
      <c r="AF6" s="27">
        <v>987677</v>
      </c>
      <c r="AG6" s="4"/>
    </row>
    <row r="7" spans="1:32" ht="16.5">
      <c r="A7" s="18"/>
      <c r="B7" s="23"/>
      <c r="C7" s="23"/>
      <c r="D7" s="23"/>
      <c r="E7" s="23"/>
      <c r="F7" s="23"/>
      <c r="G7" s="23"/>
      <c r="H7" s="30"/>
      <c r="I7" s="30"/>
      <c r="J7" s="30"/>
      <c r="K7" s="30"/>
      <c r="L7" s="30"/>
      <c r="M7" s="31"/>
      <c r="N7" s="31"/>
      <c r="O7" s="31"/>
      <c r="P7" s="31"/>
      <c r="Q7" s="31"/>
      <c r="R7" s="31"/>
      <c r="S7" s="29"/>
      <c r="T7" s="29"/>
      <c r="U7" s="29"/>
      <c r="V7" s="17"/>
      <c r="W7" s="17"/>
      <c r="X7" s="17"/>
      <c r="Y7" s="27"/>
      <c r="Z7" s="27"/>
      <c r="AA7" s="27"/>
      <c r="AB7" s="27"/>
      <c r="AC7" s="28"/>
      <c r="AD7" s="28"/>
      <c r="AE7" s="28"/>
      <c r="AF7" s="17"/>
    </row>
    <row r="8" spans="1:32" ht="15">
      <c r="A8" s="18" t="s">
        <v>4</v>
      </c>
      <c r="B8" s="32">
        <v>104.55</v>
      </c>
      <c r="C8" s="32">
        <v>108.7</v>
      </c>
      <c r="D8" s="32">
        <v>273.65999999999997</v>
      </c>
      <c r="E8" s="32">
        <v>432.49</v>
      </c>
      <c r="F8" s="32">
        <v>388.91999999999996</v>
      </c>
      <c r="G8" s="32">
        <v>355.13</v>
      </c>
      <c r="H8" s="32">
        <v>276.47</v>
      </c>
      <c r="I8" s="32">
        <v>283.01</v>
      </c>
      <c r="J8" s="32">
        <v>164.764</v>
      </c>
      <c r="K8" s="32">
        <v>104.77000000000001</v>
      </c>
      <c r="L8" s="32">
        <v>83.94</v>
      </c>
      <c r="M8" s="32">
        <v>105.499</v>
      </c>
      <c r="N8" s="32">
        <v>115.71000000000001</v>
      </c>
      <c r="O8" s="32">
        <v>162.14</v>
      </c>
      <c r="P8" s="32">
        <v>170.343586</v>
      </c>
      <c r="Q8" s="32">
        <v>256.58</v>
      </c>
      <c r="R8" s="32">
        <v>388.396</v>
      </c>
      <c r="S8" s="32">
        <v>291.76</v>
      </c>
      <c r="T8" s="32">
        <f aca="true" t="shared" si="3" ref="T8:Y8">T9+T10</f>
        <v>267.12919007</v>
      </c>
      <c r="U8" s="32">
        <f t="shared" si="3"/>
        <v>448.890669279999</v>
      </c>
      <c r="V8" s="32">
        <f t="shared" si="3"/>
        <v>392.698137920001</v>
      </c>
      <c r="W8" s="32">
        <f t="shared" si="3"/>
        <v>432.69</v>
      </c>
      <c r="X8" s="32">
        <f t="shared" si="3"/>
        <v>393.92</v>
      </c>
      <c r="Y8" s="32">
        <f t="shared" si="3"/>
        <v>410.54999999999995</v>
      </c>
      <c r="Z8" s="32">
        <f>Z9+Z10</f>
        <v>326.68</v>
      </c>
      <c r="AA8" s="32">
        <f>AA9+AA10</f>
        <v>544.5876275499991</v>
      </c>
      <c r="AB8" s="32">
        <v>462.21</v>
      </c>
      <c r="AC8" s="33">
        <v>433.96</v>
      </c>
      <c r="AD8" s="33">
        <v>512.33</v>
      </c>
      <c r="AE8" s="33">
        <v>626.41</v>
      </c>
      <c r="AF8" s="33">
        <v>877.34</v>
      </c>
    </row>
    <row r="9" spans="1:32" ht="16.5">
      <c r="A9" s="18" t="s">
        <v>2</v>
      </c>
      <c r="B9" s="30">
        <v>91.74</v>
      </c>
      <c r="C9" s="30">
        <v>90.58</v>
      </c>
      <c r="D9" s="30">
        <v>192.31</v>
      </c>
      <c r="E9" s="30">
        <v>338.76</v>
      </c>
      <c r="F9" s="30">
        <v>345.14</v>
      </c>
      <c r="G9" s="30">
        <v>288.86</v>
      </c>
      <c r="H9" s="30">
        <v>227.36</v>
      </c>
      <c r="I9" s="30">
        <v>247.88</v>
      </c>
      <c r="J9" s="34">
        <v>121.865</v>
      </c>
      <c r="K9" s="35">
        <v>79.7</v>
      </c>
      <c r="L9" s="35">
        <v>64.5</v>
      </c>
      <c r="M9" s="24">
        <v>82.55</v>
      </c>
      <c r="N9" s="31">
        <v>82.61</v>
      </c>
      <c r="O9" s="31">
        <v>105.88</v>
      </c>
      <c r="P9" s="36">
        <v>103.873269</v>
      </c>
      <c r="Q9" s="36">
        <v>192.78</v>
      </c>
      <c r="R9" s="36">
        <v>316.06</v>
      </c>
      <c r="S9" s="17">
        <v>212.85</v>
      </c>
      <c r="T9" s="37">
        <f>163800480.85/1000000</f>
        <v>163.80048084999999</v>
      </c>
      <c r="U9" s="37">
        <f>294606044.699999/1000000</f>
        <v>294.60604469999896</v>
      </c>
      <c r="V9" s="37">
        <f>223976022.68/1000000</f>
        <v>223.97602268</v>
      </c>
      <c r="W9" s="17">
        <v>317.73</v>
      </c>
      <c r="X9" s="17">
        <v>285.61</v>
      </c>
      <c r="Y9" s="37">
        <v>288.39</v>
      </c>
      <c r="Z9" s="37">
        <v>223.66</v>
      </c>
      <c r="AA9" s="37">
        <v>404.858545549999</v>
      </c>
      <c r="AB9" s="37">
        <v>322.22</v>
      </c>
      <c r="AC9" s="17">
        <v>320.42</v>
      </c>
      <c r="AD9" s="17">
        <v>382.85</v>
      </c>
      <c r="AE9" s="17">
        <v>517.37</v>
      </c>
      <c r="AF9" s="17">
        <v>631.72</v>
      </c>
    </row>
    <row r="10" spans="1:32" ht="16.5">
      <c r="A10" s="18" t="s">
        <v>3</v>
      </c>
      <c r="B10" s="30">
        <v>12.81</v>
      </c>
      <c r="C10" s="30">
        <v>18.12</v>
      </c>
      <c r="D10" s="30">
        <v>81.35</v>
      </c>
      <c r="E10" s="30">
        <v>93.73</v>
      </c>
      <c r="F10" s="30">
        <v>43.78</v>
      </c>
      <c r="G10" s="30">
        <v>66.27</v>
      </c>
      <c r="H10" s="30">
        <v>49.11</v>
      </c>
      <c r="I10" s="30">
        <v>35.13</v>
      </c>
      <c r="J10" s="34">
        <v>42.899</v>
      </c>
      <c r="K10" s="35">
        <v>25.07</v>
      </c>
      <c r="L10" s="35">
        <v>19.44</v>
      </c>
      <c r="M10" s="24">
        <v>22.949</v>
      </c>
      <c r="N10" s="31">
        <v>33.1</v>
      </c>
      <c r="O10" s="31">
        <v>56.26</v>
      </c>
      <c r="P10" s="36">
        <v>66.470317</v>
      </c>
      <c r="Q10" s="36">
        <v>63.8</v>
      </c>
      <c r="R10" s="36">
        <v>72.336</v>
      </c>
      <c r="S10" s="38">
        <v>78.91</v>
      </c>
      <c r="T10" s="37">
        <f>103328709.22/1000000</f>
        <v>103.32870922</v>
      </c>
      <c r="U10" s="37">
        <f>154284624.58/1000000</f>
        <v>154.28462458</v>
      </c>
      <c r="V10" s="37">
        <f>168722115.240001/1000000</f>
        <v>168.722115240001</v>
      </c>
      <c r="W10" s="17">
        <v>114.96</v>
      </c>
      <c r="X10" s="17">
        <v>108.31</v>
      </c>
      <c r="Y10" s="17">
        <v>122.16</v>
      </c>
      <c r="Z10" s="17">
        <v>103.02</v>
      </c>
      <c r="AA10" s="39">
        <v>139.729082</v>
      </c>
      <c r="AB10" s="39">
        <v>139.98</v>
      </c>
      <c r="AC10" s="17">
        <v>113.54</v>
      </c>
      <c r="AD10" s="17">
        <v>129.48</v>
      </c>
      <c r="AE10" s="17">
        <v>109.04</v>
      </c>
      <c r="AF10" s="17">
        <v>245.63</v>
      </c>
    </row>
    <row r="11" spans="1:32" ht="16.5">
      <c r="A11" s="18"/>
      <c r="B11" s="30"/>
      <c r="C11" s="30"/>
      <c r="D11" s="30"/>
      <c r="E11" s="30"/>
      <c r="F11" s="30"/>
      <c r="G11" s="30"/>
      <c r="H11" s="30"/>
      <c r="I11" s="30"/>
      <c r="J11" s="34"/>
      <c r="K11" s="35"/>
      <c r="L11" s="35"/>
      <c r="M11" s="24"/>
      <c r="N11" s="31"/>
      <c r="O11" s="31"/>
      <c r="P11" s="36"/>
      <c r="Q11" s="40"/>
      <c r="R11" s="40"/>
      <c r="S11" s="29"/>
      <c r="T11" s="29"/>
      <c r="U11" s="29"/>
      <c r="V11" s="17"/>
      <c r="W11" s="17"/>
      <c r="X11" s="17"/>
      <c r="Y11" s="17"/>
      <c r="Z11" s="17"/>
      <c r="AA11" s="17"/>
      <c r="AB11" s="41"/>
      <c r="AC11" s="17"/>
      <c r="AD11" s="17"/>
      <c r="AE11" s="17"/>
      <c r="AF11" s="17"/>
    </row>
    <row r="12" spans="1:32" ht="15">
      <c r="A12" s="42" t="s">
        <v>27</v>
      </c>
      <c r="B12" s="43">
        <v>0.848668211884082</v>
      </c>
      <c r="C12" s="43">
        <v>0.8673897521292144</v>
      </c>
      <c r="D12" s="43">
        <v>1.5177001236188543</v>
      </c>
      <c r="E12" s="43">
        <v>2.5819500029790126</v>
      </c>
      <c r="F12" s="43">
        <v>1.5623783534672528</v>
      </c>
      <c r="G12" s="43">
        <v>1.3969020737542897</v>
      </c>
      <c r="H12" s="43">
        <v>1.5195645516210046</v>
      </c>
      <c r="I12" s="43">
        <v>1.2929954924023437</v>
      </c>
      <c r="J12" s="43">
        <v>0.9413180486555235</v>
      </c>
      <c r="K12" s="43">
        <v>0.567901001689122</v>
      </c>
      <c r="L12" s="43">
        <v>0.4446378235820773</v>
      </c>
      <c r="M12" s="43">
        <v>0.6600565289031171</v>
      </c>
      <c r="N12" s="43">
        <v>0.7643550919881635</v>
      </c>
      <c r="O12" s="43">
        <v>1.0788231552416805</v>
      </c>
      <c r="P12" s="43">
        <v>1.4178823040959736</v>
      </c>
      <c r="Q12" s="43">
        <v>1.5813462040048771</v>
      </c>
      <c r="R12" s="43">
        <v>2.0162152301815786</v>
      </c>
      <c r="S12" s="43">
        <v>1.5923914514733224</v>
      </c>
      <c r="T12" s="43">
        <v>1.668115977218686</v>
      </c>
      <c r="U12" s="43">
        <v>2.375518040817842</v>
      </c>
      <c r="V12" s="43">
        <v>2.4007231053852194</v>
      </c>
      <c r="W12" s="33">
        <v>2.01</v>
      </c>
      <c r="X12" s="33">
        <v>1.88</v>
      </c>
      <c r="Y12" s="33">
        <v>1.98</v>
      </c>
      <c r="Z12" s="33">
        <v>1.64</v>
      </c>
      <c r="AA12" s="44">
        <v>1.9709335617076618</v>
      </c>
      <c r="AB12" s="44">
        <v>1.79</v>
      </c>
      <c r="AC12" s="33">
        <v>1.63</v>
      </c>
      <c r="AD12" s="33">
        <v>1.59</v>
      </c>
      <c r="AE12" s="33">
        <v>1.61</v>
      </c>
      <c r="AF12" s="33">
        <v>2.5</v>
      </c>
    </row>
    <row r="13" spans="1:32" ht="16.5">
      <c r="A13" s="18" t="s">
        <v>2</v>
      </c>
      <c r="B13" s="41">
        <v>0.8114923019685455</v>
      </c>
      <c r="C13" s="41">
        <v>0.8197982452805941</v>
      </c>
      <c r="D13" s="41">
        <v>1.2966094381246729</v>
      </c>
      <c r="E13" s="41">
        <v>2.4718610188918304</v>
      </c>
      <c r="F13" s="41">
        <v>1.5289215304524897</v>
      </c>
      <c r="G13" s="41">
        <v>1.2706035406406189</v>
      </c>
      <c r="H13" s="41">
        <v>1.4076913342036055</v>
      </c>
      <c r="I13" s="41">
        <v>1.255136906534125</v>
      </c>
      <c r="J13" s="41">
        <v>0.8495832291092389</v>
      </c>
      <c r="K13" s="41">
        <v>0.5079936659499941</v>
      </c>
      <c r="L13" s="41">
        <v>0.395801922308685</v>
      </c>
      <c r="M13" s="41">
        <v>0.614275479372994</v>
      </c>
      <c r="N13" s="41">
        <v>0.6955976692047015</v>
      </c>
      <c r="O13" s="41">
        <v>0.8874985750400665</v>
      </c>
      <c r="P13" s="41">
        <v>1.2292863310312898</v>
      </c>
      <c r="Q13" s="41">
        <v>1.4982639164143134</v>
      </c>
      <c r="R13" s="41">
        <v>1.941282678913589</v>
      </c>
      <c r="S13" s="41">
        <v>1.474967954008441</v>
      </c>
      <c r="T13" s="41">
        <v>1.394711359030687</v>
      </c>
      <c r="U13" s="41">
        <v>1.976680776227815</v>
      </c>
      <c r="V13" s="41">
        <v>1.960393215403058</v>
      </c>
      <c r="W13" s="17">
        <v>1.9</v>
      </c>
      <c r="X13" s="17">
        <v>1.74</v>
      </c>
      <c r="Y13" s="17">
        <v>1.77</v>
      </c>
      <c r="Z13" s="17">
        <v>1.53</v>
      </c>
      <c r="AA13" s="39">
        <v>1.8646948047019207</v>
      </c>
      <c r="AB13" s="39">
        <v>1.68</v>
      </c>
      <c r="AC13" s="17">
        <v>1.54</v>
      </c>
      <c r="AD13" s="17">
        <v>1.45</v>
      </c>
      <c r="AE13" s="17">
        <v>1.48</v>
      </c>
      <c r="AF13" s="17">
        <v>2.16</v>
      </c>
    </row>
    <row r="14" spans="1:32" ht="16.5">
      <c r="A14" s="18" t="s">
        <v>3</v>
      </c>
      <c r="B14" s="41">
        <v>1.2630595028219176</v>
      </c>
      <c r="C14" s="41">
        <v>1.2220190019908388</v>
      </c>
      <c r="D14" s="41">
        <v>2.5426086195526136</v>
      </c>
      <c r="E14" s="41">
        <v>3.077287758087689</v>
      </c>
      <c r="F14" s="41">
        <v>1.8880976532041596</v>
      </c>
      <c r="G14" s="41">
        <v>2.464846094965197</v>
      </c>
      <c r="H14" s="41">
        <v>2.404100334841097</v>
      </c>
      <c r="I14" s="41">
        <v>1.642591226234328</v>
      </c>
      <c r="J14" s="41">
        <v>1.35779961702195</v>
      </c>
      <c r="K14" s="41">
        <v>0.9085091100959388</v>
      </c>
      <c r="L14" s="41">
        <v>0.752830083461903</v>
      </c>
      <c r="M14" s="41">
        <v>0.8626418816411283</v>
      </c>
      <c r="N14" s="41">
        <v>1.0146732169800505</v>
      </c>
      <c r="O14" s="41">
        <v>1.815318890803374</v>
      </c>
      <c r="P14" s="41">
        <v>1.8650167786176437</v>
      </c>
      <c r="Q14" s="41">
        <v>1.8996440102854706</v>
      </c>
      <c r="R14" s="41">
        <v>2.42524215206043</v>
      </c>
      <c r="S14" s="41">
        <v>2.0278538876151093</v>
      </c>
      <c r="T14" s="41">
        <v>2.420201432698447</v>
      </c>
      <c r="U14" s="41">
        <v>3.864400008516053</v>
      </c>
      <c r="V14" s="41">
        <v>3.420663680719372</v>
      </c>
      <c r="W14" s="17">
        <v>2.39</v>
      </c>
      <c r="X14" s="17">
        <v>2.36</v>
      </c>
      <c r="Y14" s="17">
        <v>2.78</v>
      </c>
      <c r="Z14" s="17">
        <v>1.95</v>
      </c>
      <c r="AA14" s="39">
        <v>2.3606227030110007</v>
      </c>
      <c r="AB14" s="39">
        <v>2.09</v>
      </c>
      <c r="AC14" s="17">
        <v>1.96</v>
      </c>
      <c r="AD14" s="17">
        <v>2.24</v>
      </c>
      <c r="AE14" s="17">
        <v>2.63</v>
      </c>
      <c r="AF14" s="17">
        <v>4.14</v>
      </c>
    </row>
    <row r="15" spans="1:32" ht="16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">
      <c r="A16" s="45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"/>
      <c r="AB16" s="3"/>
      <c r="AC16" s="1"/>
      <c r="AD16" s="1"/>
      <c r="AE16" s="1"/>
      <c r="AF16" s="1"/>
    </row>
    <row r="17" spans="2:28" ht="15">
      <c r="B17" s="2"/>
      <c r="AA17" s="3"/>
      <c r="AB17" s="3"/>
    </row>
    <row r="18" spans="27:28" ht="15">
      <c r="AA18" s="3"/>
      <c r="AB18" s="3"/>
    </row>
    <row r="20" spans="26:28" ht="15">
      <c r="Z20" s="5"/>
      <c r="AA20" s="5"/>
      <c r="AB20" s="3"/>
    </row>
    <row r="21" spans="26:28" ht="15">
      <c r="Z21" s="5"/>
      <c r="AA21" s="5"/>
      <c r="AB21" s="3"/>
    </row>
    <row r="22" spans="26:28" ht="15">
      <c r="Z22" s="5"/>
      <c r="AA22" s="5"/>
      <c r="AB22" s="3"/>
    </row>
    <row r="23" spans="26:28" ht="15">
      <c r="Z23" s="5"/>
      <c r="AA23" s="5"/>
      <c r="AB23" s="3"/>
    </row>
  </sheetData>
  <sheetProtection/>
  <mergeCells count="1">
    <mergeCell ref="A1:A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Kizito</dc:creator>
  <cp:keywords/>
  <dc:description/>
  <cp:lastModifiedBy>Valentine Bette</cp:lastModifiedBy>
  <dcterms:created xsi:type="dcterms:W3CDTF">2012-03-30T13:21:15Z</dcterms:created>
  <dcterms:modified xsi:type="dcterms:W3CDTF">2023-06-03T07:59:58Z</dcterms:modified>
  <cp:category/>
  <cp:version/>
  <cp:contentType/>
  <cp:contentStatus/>
</cp:coreProperties>
</file>